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Приложение 13" sheetId="1" r:id="rId1"/>
  </sheets>
  <definedNames>
    <definedName name="_xlnm.Print_Area" localSheetId="0">'Приложение 13'!$A$1:$Q$31</definedName>
  </definedNames>
  <calcPr fullCalcOnLoad="1"/>
</workbook>
</file>

<file path=xl/sharedStrings.xml><?xml version="1.0" encoding="utf-8"?>
<sst xmlns="http://schemas.openxmlformats.org/spreadsheetml/2006/main" count="79" uniqueCount="59">
  <si>
    <t>Наименование</t>
  </si>
  <si>
    <t>Среднемесячная заработная плата, руб</t>
  </si>
  <si>
    <t>Начисления на фонд оплаты труда, тыс.руб.</t>
  </si>
  <si>
    <t>3а</t>
  </si>
  <si>
    <r>
      <t xml:space="preserve">Педагогические работники общеобразовательных учреждениях, </t>
    </r>
    <r>
      <rPr>
        <b/>
        <sz val="12"/>
        <rFont val="Times New Roman"/>
        <family val="1"/>
      </rPr>
      <t>в том числе:</t>
    </r>
  </si>
  <si>
    <t xml:space="preserve">   преподаватель-организатор (ОБЖ)</t>
  </si>
  <si>
    <t xml:space="preserve">   педагог-организатор</t>
  </si>
  <si>
    <t xml:space="preserve">   социальный педагог</t>
  </si>
  <si>
    <t xml:space="preserve">   педагог-психолог</t>
  </si>
  <si>
    <t xml:space="preserve">   учитель-логопед</t>
  </si>
  <si>
    <t xml:space="preserve">   педагог доп.образования</t>
  </si>
  <si>
    <t xml:space="preserve">   воспитатель</t>
  </si>
  <si>
    <t xml:space="preserve">   старший вожатый</t>
  </si>
  <si>
    <t xml:space="preserve">   прочие</t>
  </si>
  <si>
    <t xml:space="preserve">   учителя (всего)</t>
  </si>
  <si>
    <t xml:space="preserve">в том числе </t>
  </si>
  <si>
    <t>учитель нач.классов</t>
  </si>
  <si>
    <t>учитель математики</t>
  </si>
  <si>
    <t>учитель русского языка</t>
  </si>
  <si>
    <t>учитель ин.языка</t>
  </si>
  <si>
    <t>учитель физкультуры</t>
  </si>
  <si>
    <t>Приложение 13</t>
  </si>
  <si>
    <t>мастер производственного обучения</t>
  </si>
  <si>
    <t>муниципальное образование:</t>
  </si>
  <si>
    <t>март</t>
  </si>
  <si>
    <r>
      <t>Факт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за</t>
    </r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</si>
  <si>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</si>
  <si>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</si>
  <si>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</si>
  <si>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</si>
  <si>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</si>
  <si>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</si>
  <si>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</si>
  <si>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</si>
  <si>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</si>
  <si>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</si>
  <si>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</si>
  <si>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(уточненный план за отчетный квартал)</t>
  </si>
  <si>
    <t xml:space="preserve"> План на </t>
  </si>
  <si>
    <t>I квартал</t>
  </si>
  <si>
    <t>II квартал</t>
  </si>
  <si>
    <t>III квартал</t>
  </si>
  <si>
    <t>IV квартал</t>
  </si>
  <si>
    <t>списочного состава (без внешних совместителей)</t>
  </si>
  <si>
    <t>внешних совместителей</t>
  </si>
  <si>
    <t>4а</t>
  </si>
  <si>
    <t>5а</t>
  </si>
  <si>
    <t>2=3/5/3мес*1000</t>
  </si>
  <si>
    <t>2а=3а/5а/3мес*1000</t>
  </si>
  <si>
    <t>9а</t>
  </si>
  <si>
    <t>6=7/9*1000</t>
  </si>
  <si>
    <t>6а=7а/9а*1000</t>
  </si>
  <si>
    <t>Среднесписочная численность, чел.*</t>
  </si>
  <si>
    <t>Фонд оплаты труда (без ЕСН), тыс.руб.*</t>
  </si>
  <si>
    <t>*данные заполняются в соответствии с требованиями форм федерального статистического наблюдения "зп-образование", за исключением сумм за ежегодные и дополнительные отпуска, которые следует отражать равномерно месяцам отпуска.</t>
  </si>
  <si>
    <t>МБОУ СОШ № 1</t>
  </si>
  <si>
    <t>Информация о повышении заработной платы педагогических работников общеобразовательных учреждений в 2017 году</t>
  </si>
  <si>
    <t>2017 года</t>
  </si>
  <si>
    <t>2017 года (за предыдущий месяц)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</si>
</sst>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b/>
      <sz val="14"/>
      <name val="Times New Roman"/>
      <family val="1"/>
    </font>
    <font>
      <sz val="12"/>
      <color indexed="55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6" fillId="0" borderId="0" xfId="0" applyFont="1" applyAlignment="1">
      <alignment/>
    </xf>
    <xf numFmtId="0" fontId="1" fillId="33" borderId="0" xfId="0" applyFont="1" applyFill="1" applyAlignment="1" applyProtection="1">
      <alignment/>
      <protection locked="0"/>
    </xf>
    <xf numFmtId="0" fontId="1" fillId="33" borderId="0" xfId="0" applyFont="1" applyFill="1" applyBorder="1" applyAlignment="1" applyProtection="1">
      <alignment wrapText="1"/>
      <protection locked="0"/>
    </xf>
    <xf numFmtId="0" fontId="1" fillId="33" borderId="0" xfId="0" applyFont="1" applyFill="1" applyBorder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1" fillId="33" borderId="10" xfId="0" applyFont="1" applyFill="1" applyBorder="1" applyAlignment="1" applyProtection="1">
      <alignment horizontal="center"/>
      <protection locked="0"/>
    </xf>
    <xf numFmtId="0" fontId="1" fillId="33" borderId="0" xfId="0" applyFont="1" applyFill="1" applyBorder="1" applyAlignment="1" applyProtection="1">
      <alignment horizontal="center"/>
      <protection locked="0"/>
    </xf>
    <xf numFmtId="0" fontId="2" fillId="34" borderId="11" xfId="0" applyFont="1" applyFill="1" applyBorder="1" applyAlignment="1" applyProtection="1">
      <alignment horizontal="center" vertical="center" wrapText="1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 locked="0"/>
    </xf>
    <xf numFmtId="0" fontId="1" fillId="33" borderId="12" xfId="0" applyFont="1" applyFill="1" applyBorder="1" applyAlignment="1" applyProtection="1">
      <alignment horizontal="center" vertical="center"/>
      <protection locked="0"/>
    </xf>
    <xf numFmtId="0" fontId="1" fillId="33" borderId="12" xfId="0" applyFont="1" applyFill="1" applyBorder="1" applyAlignment="1" applyProtection="1">
      <alignment horizontal="center" vertical="center" wrapText="1"/>
      <protection locked="0"/>
    </xf>
    <xf numFmtId="0" fontId="1" fillId="33" borderId="13" xfId="0" applyFont="1" applyFill="1" applyBorder="1" applyAlignment="1" applyProtection="1">
      <alignment wrapText="1"/>
      <protection locked="0"/>
    </xf>
    <xf numFmtId="1" fontId="1" fillId="33" borderId="13" xfId="0" applyNumberFormat="1" applyFont="1" applyFill="1" applyBorder="1" applyAlignment="1" applyProtection="1">
      <alignment horizontal="center" vertical="center"/>
      <protection locked="0"/>
    </xf>
    <xf numFmtId="164" fontId="1" fillId="33" borderId="13" xfId="0" applyNumberFormat="1" applyFont="1" applyFill="1" applyBorder="1" applyAlignment="1" applyProtection="1">
      <alignment horizontal="center" vertical="center"/>
      <protection locked="0"/>
    </xf>
    <xf numFmtId="0" fontId="1" fillId="33" borderId="13" xfId="0" applyFont="1" applyFill="1" applyBorder="1" applyAlignment="1" applyProtection="1">
      <alignment horizontal="center" vertical="center"/>
      <protection locked="0"/>
    </xf>
    <xf numFmtId="0" fontId="4" fillId="33" borderId="13" xfId="0" applyFont="1" applyFill="1" applyBorder="1" applyAlignment="1" applyProtection="1">
      <alignment horizontal="left" wrapText="1" indent="3"/>
      <protection locked="0"/>
    </xf>
    <xf numFmtId="0" fontId="1" fillId="33" borderId="13" xfId="0" applyFont="1" applyFill="1" applyBorder="1" applyAlignment="1" applyProtection="1">
      <alignment horizontal="left" wrapText="1" indent="1"/>
      <protection locked="0"/>
    </xf>
    <xf numFmtId="0" fontId="2" fillId="33" borderId="0" xfId="0" applyFont="1" applyFill="1" applyBorder="1" applyAlignment="1" applyProtection="1">
      <alignment horizontal="right"/>
      <protection locked="0"/>
    </xf>
    <xf numFmtId="0" fontId="1" fillId="34" borderId="0" xfId="0" applyFont="1" applyFill="1" applyBorder="1" applyAlignment="1" applyProtection="1">
      <alignment horizontal="center"/>
      <protection locked="0"/>
    </xf>
    <xf numFmtId="0" fontId="1" fillId="33" borderId="13" xfId="0" applyFont="1" applyFill="1" applyBorder="1" applyAlignment="1" applyProtection="1">
      <alignment horizontal="center" vertical="center" wrapText="1"/>
      <protection locked="0"/>
    </xf>
    <xf numFmtId="0" fontId="1" fillId="33" borderId="11" xfId="0" applyFont="1" applyFill="1" applyBorder="1" applyAlignment="1" applyProtection="1">
      <alignment horizontal="center" vertical="center" wrapText="1"/>
      <protection locked="0"/>
    </xf>
    <xf numFmtId="0" fontId="1" fillId="33" borderId="14" xfId="0" applyFont="1" applyFill="1" applyBorder="1" applyAlignment="1" applyProtection="1">
      <alignment horizontal="center" vertical="center" wrapText="1"/>
      <protection locked="0"/>
    </xf>
    <xf numFmtId="0" fontId="2" fillId="33" borderId="15" xfId="0" applyFont="1" applyFill="1" applyBorder="1" applyAlignment="1" applyProtection="1">
      <alignment horizontal="center" vertical="center" wrapText="1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 locked="0"/>
    </xf>
    <xf numFmtId="0" fontId="1" fillId="33" borderId="13" xfId="0" applyFont="1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Border="1" applyAlignment="1" applyProtection="1">
      <alignment horizontal="right"/>
      <protection locked="0"/>
    </xf>
    <xf numFmtId="0" fontId="1" fillId="34" borderId="10" xfId="0" applyFont="1" applyFill="1" applyBorder="1" applyAlignment="1" applyProtection="1">
      <alignment horizontal="center"/>
      <protection locked="0"/>
    </xf>
    <xf numFmtId="0" fontId="2" fillId="33" borderId="11" xfId="0" applyFont="1" applyFill="1" applyBorder="1" applyAlignment="1" applyProtection="1">
      <alignment horizontal="left" vertical="center" wrapText="1"/>
      <protection locked="0"/>
    </xf>
    <xf numFmtId="0" fontId="1" fillId="33" borderId="14" xfId="0" applyFont="1" applyFill="1" applyBorder="1" applyAlignment="1" applyProtection="1">
      <alignment horizontal="left" vertical="center" wrapText="1"/>
      <protection locked="0"/>
    </xf>
    <xf numFmtId="0" fontId="1" fillId="33" borderId="16" xfId="0" applyFont="1" applyFill="1" applyBorder="1" applyAlignment="1" applyProtection="1">
      <alignment horizontal="center" vertical="center" wrapText="1"/>
      <protection locked="0"/>
    </xf>
    <xf numFmtId="0" fontId="1" fillId="33" borderId="17" xfId="0" applyFont="1" applyFill="1" applyBorder="1" applyAlignment="1" applyProtection="1">
      <alignment horizontal="center" vertical="center" wrapText="1"/>
      <protection locked="0"/>
    </xf>
    <xf numFmtId="0" fontId="1" fillId="33" borderId="18" xfId="0" applyFont="1" applyFill="1" applyBorder="1" applyAlignment="1" applyProtection="1">
      <alignment horizontal="center"/>
      <protection locked="0"/>
    </xf>
    <xf numFmtId="0" fontId="1" fillId="33" borderId="19" xfId="0" applyFont="1" applyFill="1" applyBorder="1" applyAlignment="1" applyProtection="1">
      <alignment horizontal="center"/>
      <protection locked="0"/>
    </xf>
    <xf numFmtId="0" fontId="1" fillId="33" borderId="12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1"/>
  <sheetViews>
    <sheetView tabSelected="1" view="pageBreakPreview" zoomScale="85" zoomScaleSheetLayoutView="85" zoomScalePageLayoutView="0" workbookViewId="0" topLeftCell="A7">
      <selection activeCell="I21" sqref="I21"/>
    </sheetView>
  </sheetViews>
  <sheetFormatPr defaultColWidth="9.00390625" defaultRowHeight="12.75"/>
  <cols>
    <col min="1" max="1" width="35.00390625" style="1" customWidth="1"/>
    <col min="2" max="2" width="18.00390625" style="1" customWidth="1"/>
    <col min="3" max="3" width="16.00390625" style="1" customWidth="1"/>
    <col min="4" max="5" width="14.625" style="1" customWidth="1"/>
    <col min="6" max="6" width="14.00390625" style="1" customWidth="1"/>
    <col min="7" max="7" width="14.00390625" style="1" hidden="1" customWidth="1"/>
    <col min="8" max="8" width="18.375" style="1" customWidth="1"/>
    <col min="9" max="9" width="17.00390625" style="1" customWidth="1"/>
    <col min="10" max="11" width="17.875" style="1" customWidth="1"/>
    <col min="12" max="13" width="15.25390625" style="1" customWidth="1"/>
    <col min="14" max="14" width="16.375" style="1" customWidth="1"/>
    <col min="15" max="15" width="15.875" style="1" customWidth="1"/>
    <col min="16" max="16" width="18.00390625" style="1" customWidth="1"/>
    <col min="17" max="17" width="19.375" style="1" customWidth="1"/>
    <col min="18" max="21" width="9.125" style="1" customWidth="1"/>
    <col min="22" max="22" width="18.875" style="1" customWidth="1"/>
    <col min="23" max="16384" width="9.125" style="1" customWidth="1"/>
  </cols>
  <sheetData>
    <row r="1" spans="1:17" ht="15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28" t="s">
        <v>21</v>
      </c>
      <c r="O1" s="28"/>
      <c r="P1" s="28"/>
      <c r="Q1" s="28"/>
    </row>
    <row r="2" spans="1:17" ht="15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24.75" customHeight="1">
      <c r="A3" s="29" t="s">
        <v>56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15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22.5" customHeight="1">
      <c r="A5" s="30" t="s">
        <v>23</v>
      </c>
      <c r="B5" s="30"/>
      <c r="C5" s="30"/>
      <c r="D5" s="30"/>
      <c r="E5" s="20"/>
      <c r="F5" s="31" t="s">
        <v>55</v>
      </c>
      <c r="G5" s="31"/>
      <c r="H5" s="31"/>
      <c r="I5" s="31"/>
      <c r="J5" s="31"/>
      <c r="K5" s="31"/>
      <c r="L5" s="31"/>
      <c r="M5" s="21"/>
      <c r="N5" s="6"/>
      <c r="O5" s="6"/>
      <c r="P5" s="6"/>
      <c r="Q5" s="6"/>
    </row>
    <row r="6" spans="1:17" ht="18" customHeight="1">
      <c r="A6" s="7"/>
      <c r="B6" s="8"/>
      <c r="C6" s="8"/>
      <c r="D6" s="8"/>
      <c r="E6" s="9"/>
      <c r="F6" s="9"/>
      <c r="G6" s="9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36" customHeight="1">
      <c r="A7" s="36" t="s">
        <v>0</v>
      </c>
      <c r="B7" s="25" t="s">
        <v>38</v>
      </c>
      <c r="C7" s="26"/>
      <c r="D7" s="10"/>
      <c r="E7" s="10" t="s">
        <v>39</v>
      </c>
      <c r="F7" s="11" t="s">
        <v>57</v>
      </c>
      <c r="G7" s="23" t="s">
        <v>37</v>
      </c>
      <c r="H7" s="23"/>
      <c r="I7" s="24"/>
      <c r="J7" s="25" t="s">
        <v>25</v>
      </c>
      <c r="K7" s="26"/>
      <c r="L7" s="10"/>
      <c r="M7" s="10" t="s">
        <v>24</v>
      </c>
      <c r="N7" s="32" t="s">
        <v>58</v>
      </c>
      <c r="O7" s="32"/>
      <c r="P7" s="32"/>
      <c r="Q7" s="33"/>
    </row>
    <row r="8" spans="1:19" ht="43.5" customHeight="1">
      <c r="A8" s="37"/>
      <c r="B8" s="27" t="s">
        <v>1</v>
      </c>
      <c r="C8" s="27"/>
      <c r="D8" s="27" t="s">
        <v>53</v>
      </c>
      <c r="E8" s="27"/>
      <c r="F8" s="27" t="s">
        <v>2</v>
      </c>
      <c r="G8" s="27"/>
      <c r="H8" s="27" t="s">
        <v>52</v>
      </c>
      <c r="I8" s="27"/>
      <c r="J8" s="34" t="s">
        <v>1</v>
      </c>
      <c r="K8" s="35"/>
      <c r="L8" s="27" t="s">
        <v>53</v>
      </c>
      <c r="M8" s="27"/>
      <c r="N8" s="27" t="s">
        <v>2</v>
      </c>
      <c r="O8" s="27"/>
      <c r="P8" s="27" t="s">
        <v>52</v>
      </c>
      <c r="Q8" s="27"/>
      <c r="R8" s="2"/>
      <c r="S8" s="2"/>
    </row>
    <row r="9" spans="1:25" ht="78.75" customHeight="1">
      <c r="A9" s="38"/>
      <c r="B9" s="22" t="s">
        <v>43</v>
      </c>
      <c r="C9" s="22" t="s">
        <v>44</v>
      </c>
      <c r="D9" s="22" t="s">
        <v>43</v>
      </c>
      <c r="E9" s="22" t="s">
        <v>44</v>
      </c>
      <c r="F9" s="22" t="s">
        <v>43</v>
      </c>
      <c r="G9" s="22" t="s">
        <v>44</v>
      </c>
      <c r="H9" s="22" t="s">
        <v>43</v>
      </c>
      <c r="I9" s="22" t="s">
        <v>44</v>
      </c>
      <c r="J9" s="22" t="s">
        <v>43</v>
      </c>
      <c r="K9" s="22" t="s">
        <v>44</v>
      </c>
      <c r="L9" s="22" t="s">
        <v>43</v>
      </c>
      <c r="M9" s="22" t="s">
        <v>44</v>
      </c>
      <c r="N9" s="22" t="s">
        <v>43</v>
      </c>
      <c r="O9" s="22" t="s">
        <v>44</v>
      </c>
      <c r="P9" s="22" t="s">
        <v>43</v>
      </c>
      <c r="Q9" s="22" t="s">
        <v>44</v>
      </c>
      <c r="R9" s="2"/>
      <c r="S9" s="2"/>
      <c r="U9" s="3" t="s">
        <v>26</v>
      </c>
      <c r="V9" s="3"/>
      <c r="W9" s="3" t="s">
        <v>39</v>
      </c>
      <c r="X9" s="3"/>
      <c r="Y9" s="3"/>
    </row>
    <row r="10" spans="1:25" ht="31.5">
      <c r="A10" s="12">
        <v>1</v>
      </c>
      <c r="B10" s="13" t="s">
        <v>47</v>
      </c>
      <c r="C10" s="13" t="s">
        <v>48</v>
      </c>
      <c r="D10" s="13">
        <v>3</v>
      </c>
      <c r="E10" s="13" t="s">
        <v>3</v>
      </c>
      <c r="F10" s="13">
        <v>4</v>
      </c>
      <c r="G10" s="13" t="s">
        <v>45</v>
      </c>
      <c r="H10" s="13">
        <v>5</v>
      </c>
      <c r="I10" s="13" t="s">
        <v>46</v>
      </c>
      <c r="J10" s="13" t="s">
        <v>50</v>
      </c>
      <c r="K10" s="13" t="s">
        <v>51</v>
      </c>
      <c r="L10" s="13">
        <v>7</v>
      </c>
      <c r="M10" s="13">
        <v>7</v>
      </c>
      <c r="N10" s="13">
        <v>8</v>
      </c>
      <c r="O10" s="13">
        <v>8</v>
      </c>
      <c r="P10" s="13">
        <v>9</v>
      </c>
      <c r="Q10" s="13" t="s">
        <v>49</v>
      </c>
      <c r="U10" s="3" t="s">
        <v>27</v>
      </c>
      <c r="V10" s="3"/>
      <c r="W10" s="3" t="s">
        <v>40</v>
      </c>
      <c r="X10" s="3"/>
      <c r="Y10" s="3"/>
    </row>
    <row r="11" spans="1:25" ht="53.25" customHeight="1">
      <c r="A11" s="14" t="s">
        <v>4</v>
      </c>
      <c r="B11" s="15">
        <f>D11/H11/3*1000</f>
        <v>30557.201297785297</v>
      </c>
      <c r="C11" s="15" t="e">
        <f>E11/I11/3*1000</f>
        <v>#DIV/0!</v>
      </c>
      <c r="D11" s="16">
        <f>D12+D19+D20+D21+D22+D27</f>
        <v>6498.599999999999</v>
      </c>
      <c r="E11" s="16">
        <f>SUM(E12,E19:E28)</f>
        <v>0</v>
      </c>
      <c r="F11" s="16">
        <f>D11*30.2%</f>
        <v>1962.5771999999997</v>
      </c>
      <c r="G11" s="16">
        <f>SUM(G12,G19:G28)</f>
        <v>0</v>
      </c>
      <c r="H11" s="16">
        <f>SUM(H12,H19:H28)</f>
        <v>70.89</v>
      </c>
      <c r="I11" s="16">
        <f>SUM(I12,I19:I28)</f>
        <v>0</v>
      </c>
      <c r="J11" s="15">
        <f>L11/P11*1000</f>
        <v>29988.71650211565</v>
      </c>
      <c r="K11" s="15" t="e">
        <f>M11/Q11*1000</f>
        <v>#DIV/0!</v>
      </c>
      <c r="L11" s="16">
        <f>L12+L19+L20+L21+L22+L27</f>
        <v>2126.2</v>
      </c>
      <c r="M11" s="16">
        <f>SUM(M12,M19:M28)</f>
        <v>0</v>
      </c>
      <c r="N11" s="16">
        <f>L11*30.2%</f>
        <v>642.1124</v>
      </c>
      <c r="O11" s="16">
        <f>SUM(O12,O19:O28)</f>
        <v>0</v>
      </c>
      <c r="P11" s="16">
        <f>SUM(P12,P19:P28)</f>
        <v>70.9</v>
      </c>
      <c r="Q11" s="16">
        <f>SUM(Q12,Q19:Q28)</f>
        <v>0</v>
      </c>
      <c r="U11" s="3" t="s">
        <v>24</v>
      </c>
      <c r="V11" s="3"/>
      <c r="W11" s="3" t="s">
        <v>41</v>
      </c>
      <c r="X11" s="3"/>
      <c r="Y11" s="3"/>
    </row>
    <row r="12" spans="1:25" ht="15.75">
      <c r="A12" s="14" t="s">
        <v>14</v>
      </c>
      <c r="B12" s="15">
        <f aca="true" t="shared" si="0" ref="B12:B28">D12/H12/3*1000</f>
        <v>30705.379036886316</v>
      </c>
      <c r="C12" s="15" t="e">
        <f aca="true" t="shared" si="1" ref="C12:C28">E12/I12/3*1000</f>
        <v>#DIV/0!</v>
      </c>
      <c r="D12" s="16">
        <v>5885.3</v>
      </c>
      <c r="E12" s="16"/>
      <c r="F12" s="16">
        <f aca="true" t="shared" si="2" ref="F12:F22">D12*30.2%</f>
        <v>1777.3606</v>
      </c>
      <c r="G12" s="16"/>
      <c r="H12" s="16">
        <v>63.89</v>
      </c>
      <c r="I12" s="17"/>
      <c r="J12" s="15">
        <f aca="true" t="shared" si="3" ref="J12:K28">L12/P12*1000</f>
        <v>29996.870109546166</v>
      </c>
      <c r="K12" s="15" t="e">
        <f t="shared" si="3"/>
        <v>#DIV/0!</v>
      </c>
      <c r="L12" s="16">
        <v>1916.8</v>
      </c>
      <c r="M12" s="16"/>
      <c r="N12" s="16">
        <f>L12*30.2%</f>
        <v>578.8736</v>
      </c>
      <c r="O12" s="16"/>
      <c r="P12" s="16">
        <v>63.9</v>
      </c>
      <c r="Q12" s="17"/>
      <c r="U12" s="3" t="s">
        <v>28</v>
      </c>
      <c r="V12" s="3"/>
      <c r="W12" s="3" t="s">
        <v>42</v>
      </c>
      <c r="X12" s="3"/>
      <c r="Y12" s="3"/>
    </row>
    <row r="13" spans="1:25" ht="15.75">
      <c r="A13" s="18" t="s">
        <v>15</v>
      </c>
      <c r="B13" s="15" t="e">
        <f t="shared" si="0"/>
        <v>#DIV/0!</v>
      </c>
      <c r="C13" s="15" t="e">
        <f t="shared" si="1"/>
        <v>#DIV/0!</v>
      </c>
      <c r="D13" s="16"/>
      <c r="E13" s="16"/>
      <c r="F13" s="16">
        <f t="shared" si="2"/>
        <v>0</v>
      </c>
      <c r="G13" s="16"/>
      <c r="H13" s="16"/>
      <c r="I13" s="17"/>
      <c r="J13" s="15" t="e">
        <f t="shared" si="3"/>
        <v>#DIV/0!</v>
      </c>
      <c r="K13" s="15" t="e">
        <f t="shared" si="3"/>
        <v>#DIV/0!</v>
      </c>
      <c r="L13" s="16"/>
      <c r="M13" s="16"/>
      <c r="N13" s="16"/>
      <c r="O13" s="16"/>
      <c r="P13" s="16"/>
      <c r="Q13" s="17"/>
      <c r="U13" s="3" t="s">
        <v>29</v>
      </c>
      <c r="V13" s="3"/>
      <c r="W13" s="3"/>
      <c r="X13" s="3"/>
      <c r="Y13" s="3"/>
    </row>
    <row r="14" spans="1:25" ht="15.75">
      <c r="A14" s="18" t="s">
        <v>16</v>
      </c>
      <c r="B14" s="15">
        <f t="shared" si="0"/>
        <v>28762.745098039217</v>
      </c>
      <c r="C14" s="15" t="e">
        <f t="shared" si="1"/>
        <v>#DIV/0!</v>
      </c>
      <c r="D14" s="16">
        <v>1466.9</v>
      </c>
      <c r="E14" s="16"/>
      <c r="F14" s="16">
        <f t="shared" si="2"/>
        <v>443.0038</v>
      </c>
      <c r="G14" s="16"/>
      <c r="H14" s="16">
        <v>17</v>
      </c>
      <c r="I14" s="17"/>
      <c r="J14" s="15">
        <f t="shared" si="3"/>
        <v>27488.235294117647</v>
      </c>
      <c r="K14" s="15" t="e">
        <f t="shared" si="3"/>
        <v>#DIV/0!</v>
      </c>
      <c r="L14" s="16">
        <v>467.3</v>
      </c>
      <c r="M14" s="16"/>
      <c r="N14" s="16">
        <f aca="true" t="shared" si="4" ref="N14:N22">L14*30.2%</f>
        <v>141.1246</v>
      </c>
      <c r="O14" s="16"/>
      <c r="P14" s="16">
        <v>17</v>
      </c>
      <c r="Q14" s="17"/>
      <c r="U14" s="3" t="s">
        <v>30</v>
      </c>
      <c r="V14" s="3"/>
      <c r="W14" s="3"/>
      <c r="X14" s="3"/>
      <c r="Y14" s="3"/>
    </row>
    <row r="15" spans="1:25" ht="15.75">
      <c r="A15" s="18" t="s">
        <v>17</v>
      </c>
      <c r="B15" s="15">
        <f t="shared" si="0"/>
        <v>31495.833333333332</v>
      </c>
      <c r="C15" s="15" t="e">
        <f t="shared" si="1"/>
        <v>#DIV/0!</v>
      </c>
      <c r="D15" s="16">
        <v>755.9</v>
      </c>
      <c r="E15" s="16"/>
      <c r="F15" s="16">
        <f t="shared" si="2"/>
        <v>228.28179999999998</v>
      </c>
      <c r="G15" s="16"/>
      <c r="H15" s="16">
        <v>8</v>
      </c>
      <c r="I15" s="17"/>
      <c r="J15" s="15">
        <f t="shared" si="3"/>
        <v>30587.5</v>
      </c>
      <c r="K15" s="15" t="e">
        <f t="shared" si="3"/>
        <v>#DIV/0!</v>
      </c>
      <c r="L15" s="16">
        <v>244.7</v>
      </c>
      <c r="M15" s="16"/>
      <c r="N15" s="16">
        <f t="shared" si="4"/>
        <v>73.8994</v>
      </c>
      <c r="O15" s="16"/>
      <c r="P15" s="16">
        <v>8</v>
      </c>
      <c r="Q15" s="17"/>
      <c r="U15" s="3" t="s">
        <v>31</v>
      </c>
      <c r="V15" s="3"/>
      <c r="W15" s="3"/>
      <c r="X15" s="3"/>
      <c r="Y15" s="3"/>
    </row>
    <row r="16" spans="1:25" ht="15.75">
      <c r="A16" s="18" t="s">
        <v>18</v>
      </c>
      <c r="B16" s="15">
        <f t="shared" si="0"/>
        <v>30800</v>
      </c>
      <c r="C16" s="15" t="e">
        <f t="shared" si="1"/>
        <v>#DIV/0!</v>
      </c>
      <c r="D16" s="16">
        <v>739.2</v>
      </c>
      <c r="E16" s="16"/>
      <c r="F16" s="16">
        <f t="shared" si="2"/>
        <v>223.2384</v>
      </c>
      <c r="G16" s="16"/>
      <c r="H16" s="16">
        <v>8</v>
      </c>
      <c r="I16" s="17"/>
      <c r="J16" s="15">
        <f t="shared" si="3"/>
        <v>30325</v>
      </c>
      <c r="K16" s="15" t="e">
        <f t="shared" si="3"/>
        <v>#DIV/0!</v>
      </c>
      <c r="L16" s="16">
        <v>242.6</v>
      </c>
      <c r="M16" s="16"/>
      <c r="N16" s="16">
        <f t="shared" si="4"/>
        <v>73.2652</v>
      </c>
      <c r="O16" s="16"/>
      <c r="P16" s="16">
        <v>8</v>
      </c>
      <c r="Q16" s="17"/>
      <c r="U16" s="3" t="s">
        <v>32</v>
      </c>
      <c r="V16" s="3"/>
      <c r="W16" s="3"/>
      <c r="X16" s="3"/>
      <c r="Y16" s="3"/>
    </row>
    <row r="17" spans="1:25" ht="15.75">
      <c r="A17" s="18" t="s">
        <v>19</v>
      </c>
      <c r="B17" s="15">
        <f t="shared" si="0"/>
        <v>28945.833333333336</v>
      </c>
      <c r="C17" s="15" t="e">
        <f t="shared" si="1"/>
        <v>#DIV/0!</v>
      </c>
      <c r="D17" s="16">
        <v>694.7</v>
      </c>
      <c r="E17" s="16"/>
      <c r="F17" s="16">
        <f t="shared" si="2"/>
        <v>209.79940000000002</v>
      </c>
      <c r="G17" s="16"/>
      <c r="H17" s="16">
        <v>8</v>
      </c>
      <c r="I17" s="17"/>
      <c r="J17" s="15">
        <f t="shared" si="3"/>
        <v>28250</v>
      </c>
      <c r="K17" s="15" t="e">
        <f t="shared" si="3"/>
        <v>#DIV/0!</v>
      </c>
      <c r="L17" s="16">
        <v>226</v>
      </c>
      <c r="M17" s="16"/>
      <c r="N17" s="16">
        <f t="shared" si="4"/>
        <v>68.252</v>
      </c>
      <c r="O17" s="16"/>
      <c r="P17" s="16">
        <v>8</v>
      </c>
      <c r="Q17" s="17"/>
      <c r="U17" s="3" t="s">
        <v>33</v>
      </c>
      <c r="V17" s="3"/>
      <c r="W17" s="3"/>
      <c r="X17" s="3"/>
      <c r="Y17" s="3"/>
    </row>
    <row r="18" spans="1:25" ht="15.75">
      <c r="A18" s="18" t="s">
        <v>20</v>
      </c>
      <c r="B18" s="15">
        <f t="shared" si="0"/>
        <v>25283.333333333332</v>
      </c>
      <c r="C18" s="15" t="e">
        <f t="shared" si="1"/>
        <v>#DIV/0!</v>
      </c>
      <c r="D18" s="16">
        <v>303.4</v>
      </c>
      <c r="E18" s="16"/>
      <c r="F18" s="16">
        <f t="shared" si="2"/>
        <v>91.62679999999999</v>
      </c>
      <c r="G18" s="16"/>
      <c r="H18" s="16">
        <v>4</v>
      </c>
      <c r="I18" s="17"/>
      <c r="J18" s="15">
        <f t="shared" si="3"/>
        <v>34500</v>
      </c>
      <c r="K18" s="15" t="e">
        <f t="shared" si="3"/>
        <v>#DIV/0!</v>
      </c>
      <c r="L18" s="16">
        <v>138</v>
      </c>
      <c r="M18" s="16"/>
      <c r="N18" s="16">
        <f t="shared" si="4"/>
        <v>41.676</v>
      </c>
      <c r="O18" s="16"/>
      <c r="P18" s="16">
        <v>4</v>
      </c>
      <c r="Q18" s="17"/>
      <c r="U18" s="3" t="s">
        <v>34</v>
      </c>
      <c r="V18" s="3"/>
      <c r="W18" s="3"/>
      <c r="X18" s="3"/>
      <c r="Y18" s="3"/>
    </row>
    <row r="19" spans="1:25" ht="31.5">
      <c r="A19" s="14" t="s">
        <v>5</v>
      </c>
      <c r="B19" s="15">
        <f t="shared" si="0"/>
        <v>46000</v>
      </c>
      <c r="C19" s="15" t="e">
        <f t="shared" si="1"/>
        <v>#DIV/0!</v>
      </c>
      <c r="D19" s="16">
        <v>138</v>
      </c>
      <c r="E19" s="16"/>
      <c r="F19" s="16">
        <f t="shared" si="2"/>
        <v>41.676</v>
      </c>
      <c r="G19" s="16"/>
      <c r="H19" s="16">
        <v>1</v>
      </c>
      <c r="I19" s="17"/>
      <c r="J19" s="15">
        <f t="shared" si="3"/>
        <v>50500</v>
      </c>
      <c r="K19" s="15" t="e">
        <f t="shared" si="3"/>
        <v>#DIV/0!</v>
      </c>
      <c r="L19" s="16">
        <v>50.5</v>
      </c>
      <c r="M19" s="16"/>
      <c r="N19" s="16">
        <f t="shared" si="4"/>
        <v>15.251</v>
      </c>
      <c r="O19" s="16"/>
      <c r="P19" s="16">
        <v>1</v>
      </c>
      <c r="Q19" s="17"/>
      <c r="U19" s="3" t="s">
        <v>35</v>
      </c>
      <c r="V19" s="3"/>
      <c r="W19" s="3"/>
      <c r="X19" s="3"/>
      <c r="Y19" s="3"/>
    </row>
    <row r="20" spans="1:25" ht="15.75">
      <c r="A20" s="14" t="s">
        <v>6</v>
      </c>
      <c r="B20" s="15">
        <f t="shared" si="0"/>
        <v>22488.88888888889</v>
      </c>
      <c r="C20" s="15" t="e">
        <f t="shared" si="1"/>
        <v>#DIV/0!</v>
      </c>
      <c r="D20" s="16">
        <v>202.4</v>
      </c>
      <c r="E20" s="16"/>
      <c r="F20" s="16">
        <f t="shared" si="2"/>
        <v>61.1248</v>
      </c>
      <c r="G20" s="16"/>
      <c r="H20" s="16">
        <v>3</v>
      </c>
      <c r="I20" s="17"/>
      <c r="J20" s="15">
        <f t="shared" si="3"/>
        <v>21000</v>
      </c>
      <c r="K20" s="15" t="e">
        <f t="shared" si="3"/>
        <v>#DIV/0!</v>
      </c>
      <c r="L20" s="16">
        <v>63</v>
      </c>
      <c r="M20" s="16"/>
      <c r="N20" s="16">
        <f t="shared" si="4"/>
        <v>19.026</v>
      </c>
      <c r="O20" s="16"/>
      <c r="P20" s="16">
        <v>3</v>
      </c>
      <c r="Q20" s="17"/>
      <c r="U20" s="3" t="s">
        <v>36</v>
      </c>
      <c r="V20" s="3"/>
      <c r="W20" s="3"/>
      <c r="X20" s="3"/>
      <c r="Y20" s="3"/>
    </row>
    <row r="21" spans="1:25" ht="15.75">
      <c r="A21" s="14" t="s">
        <v>7</v>
      </c>
      <c r="B21" s="15">
        <f t="shared" si="0"/>
        <v>35300.00000000001</v>
      </c>
      <c r="C21" s="15" t="e">
        <f t="shared" si="1"/>
        <v>#DIV/0!</v>
      </c>
      <c r="D21" s="16">
        <v>105.9</v>
      </c>
      <c r="E21" s="16"/>
      <c r="F21" s="16">
        <f t="shared" si="2"/>
        <v>31.9818</v>
      </c>
      <c r="G21" s="16"/>
      <c r="H21" s="16">
        <v>1</v>
      </c>
      <c r="I21" s="17"/>
      <c r="J21" s="15">
        <f t="shared" si="3"/>
        <v>35200</v>
      </c>
      <c r="K21" s="15" t="e">
        <f t="shared" si="3"/>
        <v>#DIV/0!</v>
      </c>
      <c r="L21" s="16">
        <v>35.2</v>
      </c>
      <c r="M21" s="16"/>
      <c r="N21" s="16">
        <f t="shared" si="4"/>
        <v>10.6304</v>
      </c>
      <c r="O21" s="16"/>
      <c r="P21" s="16">
        <v>1</v>
      </c>
      <c r="Q21" s="17"/>
      <c r="U21" s="3"/>
      <c r="V21" s="3"/>
      <c r="W21" s="3"/>
      <c r="X21" s="3"/>
      <c r="Y21" s="3"/>
    </row>
    <row r="22" spans="1:25" ht="15.75">
      <c r="A22" s="14" t="s">
        <v>8</v>
      </c>
      <c r="B22" s="15">
        <f t="shared" si="0"/>
        <v>27833.333333333332</v>
      </c>
      <c r="C22" s="15" t="e">
        <f t="shared" si="1"/>
        <v>#DIV/0!</v>
      </c>
      <c r="D22" s="16">
        <v>167</v>
      </c>
      <c r="E22" s="16"/>
      <c r="F22" s="16">
        <f t="shared" si="2"/>
        <v>50.434</v>
      </c>
      <c r="G22" s="16"/>
      <c r="H22" s="16">
        <v>2</v>
      </c>
      <c r="I22" s="17"/>
      <c r="J22" s="15">
        <f t="shared" si="3"/>
        <v>30350</v>
      </c>
      <c r="K22" s="15" t="e">
        <f t="shared" si="3"/>
        <v>#DIV/0!</v>
      </c>
      <c r="L22" s="16">
        <v>60.7</v>
      </c>
      <c r="M22" s="16"/>
      <c r="N22" s="16">
        <f t="shared" si="4"/>
        <v>18.3314</v>
      </c>
      <c r="O22" s="16"/>
      <c r="P22" s="16">
        <v>2</v>
      </c>
      <c r="Q22" s="17"/>
      <c r="U22" s="3"/>
      <c r="V22" s="3"/>
      <c r="W22" s="3"/>
      <c r="X22" s="3"/>
      <c r="Y22" s="3"/>
    </row>
    <row r="23" spans="1:25" ht="15.75">
      <c r="A23" s="14" t="s">
        <v>9</v>
      </c>
      <c r="B23" s="15" t="e">
        <f t="shared" si="0"/>
        <v>#DIV/0!</v>
      </c>
      <c r="C23" s="15" t="e">
        <f t="shared" si="1"/>
        <v>#DIV/0!</v>
      </c>
      <c r="D23" s="16"/>
      <c r="E23" s="16"/>
      <c r="F23" s="16"/>
      <c r="G23" s="16"/>
      <c r="H23" s="16"/>
      <c r="I23" s="17"/>
      <c r="J23" s="15" t="e">
        <f t="shared" si="3"/>
        <v>#DIV/0!</v>
      </c>
      <c r="K23" s="15" t="e">
        <f t="shared" si="3"/>
        <v>#DIV/0!</v>
      </c>
      <c r="L23" s="16"/>
      <c r="M23" s="16"/>
      <c r="N23" s="16"/>
      <c r="O23" s="16"/>
      <c r="P23" s="16"/>
      <c r="Q23" s="17"/>
      <c r="U23" s="3"/>
      <c r="V23" s="3"/>
      <c r="W23" s="3"/>
      <c r="X23" s="3"/>
      <c r="Y23" s="3"/>
    </row>
    <row r="24" spans="1:25" ht="15.75">
      <c r="A24" s="14" t="s">
        <v>10</v>
      </c>
      <c r="B24" s="15" t="e">
        <f t="shared" si="0"/>
        <v>#DIV/0!</v>
      </c>
      <c r="C24" s="15" t="e">
        <f t="shared" si="1"/>
        <v>#DIV/0!</v>
      </c>
      <c r="D24" s="17"/>
      <c r="E24" s="17"/>
      <c r="F24" s="16"/>
      <c r="G24" s="16"/>
      <c r="H24" s="16"/>
      <c r="I24" s="17"/>
      <c r="J24" s="15" t="e">
        <f t="shared" si="3"/>
        <v>#DIV/0!</v>
      </c>
      <c r="K24" s="15" t="e">
        <f t="shared" si="3"/>
        <v>#DIV/0!</v>
      </c>
      <c r="L24" s="17"/>
      <c r="M24" s="17"/>
      <c r="N24" s="16"/>
      <c r="O24" s="16"/>
      <c r="P24" s="16"/>
      <c r="Q24" s="17"/>
      <c r="U24" s="3"/>
      <c r="V24" s="3"/>
      <c r="W24" s="3"/>
      <c r="X24" s="3"/>
      <c r="Y24" s="3"/>
    </row>
    <row r="25" spans="1:25" ht="31.5">
      <c r="A25" s="19" t="s">
        <v>22</v>
      </c>
      <c r="B25" s="15" t="e">
        <f t="shared" si="0"/>
        <v>#DIV/0!</v>
      </c>
      <c r="C25" s="15" t="e">
        <f t="shared" si="1"/>
        <v>#DIV/0!</v>
      </c>
      <c r="D25" s="17"/>
      <c r="E25" s="17"/>
      <c r="F25" s="16"/>
      <c r="G25" s="16"/>
      <c r="H25" s="16"/>
      <c r="I25" s="17"/>
      <c r="J25" s="15" t="e">
        <f t="shared" si="3"/>
        <v>#DIV/0!</v>
      </c>
      <c r="K25" s="15" t="e">
        <f t="shared" si="3"/>
        <v>#DIV/0!</v>
      </c>
      <c r="L25" s="17"/>
      <c r="M25" s="17"/>
      <c r="N25" s="16"/>
      <c r="O25" s="16"/>
      <c r="P25" s="16"/>
      <c r="Q25" s="17"/>
      <c r="U25" s="3"/>
      <c r="V25" s="3"/>
      <c r="W25" s="3"/>
      <c r="X25" s="3"/>
      <c r="Y25" s="3"/>
    </row>
    <row r="26" spans="1:17" ht="15.75">
      <c r="A26" s="14" t="s">
        <v>11</v>
      </c>
      <c r="B26" s="15" t="e">
        <f t="shared" si="0"/>
        <v>#DIV/0!</v>
      </c>
      <c r="C26" s="15" t="e">
        <f t="shared" si="1"/>
        <v>#DIV/0!</v>
      </c>
      <c r="D26" s="17"/>
      <c r="E26" s="17"/>
      <c r="F26" s="16"/>
      <c r="G26" s="16"/>
      <c r="H26" s="16"/>
      <c r="I26" s="17"/>
      <c r="J26" s="15" t="e">
        <f t="shared" si="3"/>
        <v>#DIV/0!</v>
      </c>
      <c r="K26" s="15" t="e">
        <f t="shared" si="3"/>
        <v>#DIV/0!</v>
      </c>
      <c r="L26" s="17"/>
      <c r="M26" s="17"/>
      <c r="N26" s="16"/>
      <c r="O26" s="16"/>
      <c r="P26" s="16"/>
      <c r="Q26" s="17"/>
    </row>
    <row r="27" spans="1:17" ht="15.75">
      <c r="A27" s="14" t="s">
        <v>12</v>
      </c>
      <c r="B27" s="15" t="e">
        <f t="shared" si="0"/>
        <v>#DIV/0!</v>
      </c>
      <c r="C27" s="15" t="e">
        <f t="shared" si="1"/>
        <v>#DIV/0!</v>
      </c>
      <c r="D27" s="16">
        <v>0</v>
      </c>
      <c r="E27" s="17"/>
      <c r="F27" s="16">
        <f>D27*30.2%</f>
        <v>0</v>
      </c>
      <c r="G27" s="16"/>
      <c r="H27" s="16">
        <v>0</v>
      </c>
      <c r="I27" s="17"/>
      <c r="J27" s="15" t="e">
        <f t="shared" si="3"/>
        <v>#DIV/0!</v>
      </c>
      <c r="K27" s="15" t="e">
        <f t="shared" si="3"/>
        <v>#DIV/0!</v>
      </c>
      <c r="L27" s="17">
        <v>0</v>
      </c>
      <c r="M27" s="17"/>
      <c r="N27" s="16">
        <f>L27*30.2%</f>
        <v>0</v>
      </c>
      <c r="O27" s="16"/>
      <c r="P27" s="16">
        <v>0</v>
      </c>
      <c r="Q27" s="17"/>
    </row>
    <row r="28" spans="1:17" ht="15.75">
      <c r="A28" s="14" t="s">
        <v>13</v>
      </c>
      <c r="B28" s="15" t="e">
        <f t="shared" si="0"/>
        <v>#DIV/0!</v>
      </c>
      <c r="C28" s="15" t="e">
        <f t="shared" si="1"/>
        <v>#DIV/0!</v>
      </c>
      <c r="D28" s="17"/>
      <c r="E28" s="17"/>
      <c r="F28" s="16"/>
      <c r="G28" s="16"/>
      <c r="H28" s="16"/>
      <c r="I28" s="17"/>
      <c r="J28" s="15" t="e">
        <f t="shared" si="3"/>
        <v>#DIV/0!</v>
      </c>
      <c r="K28" s="15" t="e">
        <f t="shared" si="3"/>
        <v>#DIV/0!</v>
      </c>
      <c r="L28" s="17"/>
      <c r="M28" s="17"/>
      <c r="N28" s="16"/>
      <c r="O28" s="16"/>
      <c r="P28" s="16"/>
      <c r="Q28" s="17"/>
    </row>
    <row r="29" spans="1:17" ht="15.75">
      <c r="A29" s="4" t="s">
        <v>54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ht="15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ht="15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</sheetData>
  <sheetProtection/>
  <mergeCells count="17">
    <mergeCell ref="N1:Q1"/>
    <mergeCell ref="A3:Q3"/>
    <mergeCell ref="A5:D5"/>
    <mergeCell ref="F5:L5"/>
    <mergeCell ref="N7:Q7"/>
    <mergeCell ref="P8:Q8"/>
    <mergeCell ref="J8:K8"/>
    <mergeCell ref="L8:M8"/>
    <mergeCell ref="N8:O8"/>
    <mergeCell ref="A7:A9"/>
    <mergeCell ref="G7:I7"/>
    <mergeCell ref="J7:K7"/>
    <mergeCell ref="B8:C8"/>
    <mergeCell ref="D8:E8"/>
    <mergeCell ref="F8:G8"/>
    <mergeCell ref="H8:I8"/>
    <mergeCell ref="B7:C7"/>
  </mergeCells>
  <dataValidations count="2">
    <dataValidation type="list" allowBlank="1" showInputMessage="1" showErrorMessage="1" sqref="L7:M7">
      <formula1>$U$9:$U$20</formula1>
    </dataValidation>
    <dataValidation type="list" allowBlank="1" showInputMessage="1" showErrorMessage="1" sqref="D7:E7">
      <formula1>$W$9:$W$12</formula1>
    </dataValidation>
  </dataValidations>
  <printOptions horizontalCentered="1"/>
  <pageMargins left="0.25" right="0.2362204724409449" top="0.1968503937007874" bottom="0.2362204724409449" header="0.15748031496062992" footer="0.15748031496062992"/>
  <pageSetup fitToHeight="1" fitToWidth="1" horizontalDpi="600" verticalDpi="600" orientation="landscape" paperSize="9" scale="51" r:id="rId1"/>
  <ignoredErrors>
    <ignoredError sqref="B11 B12:B28 J29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Копиця</dc:creator>
  <cp:keywords/>
  <dc:description/>
  <cp:lastModifiedBy>Середа С Г</cp:lastModifiedBy>
  <cp:lastPrinted>2016-12-29T08:05:53Z</cp:lastPrinted>
  <dcterms:created xsi:type="dcterms:W3CDTF">2011-11-07T05:06:07Z</dcterms:created>
  <dcterms:modified xsi:type="dcterms:W3CDTF">2017-03-23T12:26:44Z</dcterms:modified>
  <cp:category/>
  <cp:version/>
  <cp:contentType/>
  <cp:contentStatus/>
</cp:coreProperties>
</file>